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计划表" sheetId="3" r:id="rId1"/>
    <sheet name="Sheet1" sheetId="4" r:id="rId2"/>
  </sheets>
  <definedNames>
    <definedName name="_xlnm._FilterDatabase" localSheetId="0" hidden="1">项目计划表!$A$6:$X$33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<sst xmlns="http://schemas.openxmlformats.org/spreadsheetml/2006/main" count="105" uniqueCount="77">
  <si>
    <t>附件2：</t>
  </si>
  <si>
    <t>麒麟区2024年省级财政衔接推进乡村振兴补助资金（第三批）项目实施计划表</t>
  </si>
  <si>
    <t>序号</t>
  </si>
  <si>
    <t>项目类型</t>
  </si>
  <si>
    <t>二级项目类型</t>
  </si>
  <si>
    <t>项目子类型</t>
  </si>
  <si>
    <t>项目名称</t>
  </si>
  <si>
    <t>项目地点</t>
  </si>
  <si>
    <t>建设
性质</t>
  </si>
  <si>
    <t>项目概算总投资（万元）</t>
  </si>
  <si>
    <t>联农带农机制</t>
  </si>
  <si>
    <t>预计受益人数</t>
  </si>
  <si>
    <t>是否到户项目</t>
  </si>
  <si>
    <t>是否易地搬迁后扶项目</t>
  </si>
  <si>
    <t>是否劳动密集型产业</t>
  </si>
  <si>
    <t>项目主管部门</t>
  </si>
  <si>
    <t>项目实施单位</t>
  </si>
  <si>
    <t>项目
负责人</t>
  </si>
  <si>
    <t>是否纳入年度实施计划</t>
  </si>
  <si>
    <t>项目计划开工时间</t>
  </si>
  <si>
    <t>项目计划完工时间</t>
  </si>
  <si>
    <t>备注</t>
  </si>
  <si>
    <t>乡（镇）</t>
  </si>
  <si>
    <t>村（社区）</t>
  </si>
  <si>
    <t>小计</t>
  </si>
  <si>
    <t>财政衔接资金</t>
  </si>
  <si>
    <t>其他
资金</t>
  </si>
  <si>
    <t>中央
资金</t>
  </si>
  <si>
    <t>省级
资金</t>
  </si>
  <si>
    <t>合计</t>
  </si>
  <si>
    <t>一、产业项目小计</t>
  </si>
  <si>
    <t>二、就业项目小计</t>
  </si>
  <si>
    <t>就业项目</t>
  </si>
  <si>
    <t>务工补贴</t>
  </si>
  <si>
    <t>交通补贴</t>
  </si>
  <si>
    <t>麒麟区2024年脱贫人口和监测对象外出务工一次性交通补助资金项目</t>
  </si>
  <si>
    <t>麒麟区七个镇（街道）</t>
  </si>
  <si>
    <t>新建</t>
  </si>
  <si>
    <t>是</t>
  </si>
  <si>
    <t>否</t>
  </si>
  <si>
    <t>区人社局</t>
  </si>
  <si>
    <t>叶玲</t>
  </si>
  <si>
    <t>2024.10.8</t>
  </si>
  <si>
    <t>2024.12.31</t>
  </si>
  <si>
    <t>项目库中二、就业项目小计，第22项目</t>
  </si>
  <si>
    <r>
      <rPr>
        <sz val="10"/>
        <rFont val="方正仿宋_GBK"/>
        <charset val="134"/>
      </rPr>
      <t xml:space="preserve">
</t>
    </r>
    <r>
      <rPr>
        <sz val="10"/>
        <rFont val="方正仿宋_GBK"/>
        <charset val="134"/>
      </rPr>
      <t>就业项目</t>
    </r>
  </si>
  <si>
    <t>麒麟区2024年脱贫人口和监测对象省内市外外出务工一次性交通补助资金项目</t>
  </si>
  <si>
    <t>项目库中二、就业项目小计，第23项目</t>
  </si>
  <si>
    <t>三、乡村建设行动项目小计</t>
  </si>
  <si>
    <t>四、易地搬迁后扶项目小计</t>
  </si>
  <si>
    <t>五、巩固三保障成果项目小计</t>
  </si>
  <si>
    <r>
      <rPr>
        <sz val="10"/>
        <rFont val="方正仿宋_GBK"/>
        <charset val="134"/>
      </rPr>
      <t xml:space="preserve">
</t>
    </r>
    <r>
      <rPr>
        <sz val="10"/>
        <rFont val="方正仿宋_GBK"/>
        <charset val="134"/>
      </rPr>
      <t>巩固三保障成果</t>
    </r>
  </si>
  <si>
    <t>教育</t>
  </si>
  <si>
    <r>
      <rPr>
        <sz val="10"/>
        <rFont val="方正仿宋_GBK"/>
        <charset val="134"/>
      </rPr>
      <t xml:space="preserve">
</t>
    </r>
    <r>
      <rPr>
        <sz val="10"/>
        <rFont val="方正仿宋_GBK"/>
        <charset val="134"/>
      </rPr>
      <t>享受</t>
    </r>
    <r>
      <rPr>
        <sz val="10"/>
        <rFont val="方正仿宋_GBK"/>
        <charset val="134"/>
      </rPr>
      <t>“</t>
    </r>
    <r>
      <rPr>
        <sz val="10"/>
        <rFont val="方正仿宋_GBK"/>
        <charset val="134"/>
      </rPr>
      <t>雨露计划</t>
    </r>
    <r>
      <rPr>
        <sz val="10"/>
        <rFont val="方正仿宋_GBK"/>
        <charset val="134"/>
      </rPr>
      <t>”</t>
    </r>
    <r>
      <rPr>
        <sz val="10"/>
        <rFont val="方正仿宋_GBK"/>
        <charset val="134"/>
      </rPr>
      <t>职业教育补助</t>
    </r>
  </si>
  <si>
    <t>麒麟区2024年秋季学期“雨露计划”补助资金项目</t>
  </si>
  <si>
    <t>区教育体育局</t>
  </si>
  <si>
    <t>区乡村振兴局</t>
  </si>
  <si>
    <t>张云鹏</t>
  </si>
  <si>
    <t>项目库中五、巩固三保障成果项目小计第二个项目</t>
  </si>
  <si>
    <t>六、乡村治理和精神文明建设项目小计</t>
  </si>
  <si>
    <t>七、项目管理费小计</t>
  </si>
  <si>
    <t>八、其他项目小计</t>
  </si>
  <si>
    <t>2024年1月资金支出表（万元）</t>
  </si>
  <si>
    <t>镇（街道）</t>
  </si>
  <si>
    <t>下达资金</t>
  </si>
  <si>
    <t>正常需要拨付资金</t>
  </si>
  <si>
    <t>民宗不能拨需拨付资金</t>
  </si>
  <si>
    <t>本月支出资金</t>
  </si>
  <si>
    <t>东山</t>
  </si>
  <si>
    <t>越州</t>
  </si>
  <si>
    <t>茨营</t>
  </si>
  <si>
    <t>三宝</t>
  </si>
  <si>
    <t>潇湘</t>
  </si>
  <si>
    <t>珠街</t>
  </si>
  <si>
    <t>沿江</t>
  </si>
  <si>
    <t>人社局</t>
  </si>
  <si>
    <t>民宗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</si>
</sst>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方正黑体_GBK"/>
      <charset val="134"/>
    </font>
    <font>
      <sz val="10"/>
      <name val="方正仿宋_GBK"/>
      <charset val="134"/>
    </font>
    <font>
      <b/>
      <sz val="10"/>
      <name val="方正仿宋_GBK"/>
      <charset val="134"/>
    </font>
    <font>
      <b/>
      <sz val="10"/>
      <name val="Times New Roman"/>
      <charset val="0"/>
    </font>
    <font>
      <sz val="10"/>
      <color theme="1"/>
      <name val="Times New Roman"/>
      <charset val="0"/>
    </font>
    <font>
      <sz val="10"/>
      <color theme="1"/>
      <name val="方正仿宋_GBK"/>
      <charset val="134"/>
    </font>
    <font>
      <sz val="10"/>
      <name val="Times New Roman"/>
      <charset val="0"/>
    </font>
    <font>
      <sz val="11"/>
      <name val="Times New Roman"/>
      <charset val="0"/>
    </font>
    <font>
      <sz val="16"/>
      <name val="宋体"/>
      <charset val="134"/>
      <scheme val="minor"/>
    </font>
    <font>
      <sz val="22"/>
      <name val="方正小标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2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57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20</xdr:row>
      <xdr:rowOff>0</xdr:rowOff>
    </xdr:from>
    <xdr:to>
      <xdr:col>8</xdr:col>
      <xdr:colOff>103505</xdr:colOff>
      <xdr:row>20</xdr:row>
      <xdr:rowOff>16510</xdr:rowOff>
    </xdr:to>
    <xdr:pic>
      <xdr:nvPicPr>
        <xdr:cNvPr id="131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196850</xdr:colOff>
      <xdr:row>20</xdr:row>
      <xdr:rowOff>16510</xdr:rowOff>
    </xdr:to>
    <xdr:pic>
      <xdr:nvPicPr>
        <xdr:cNvPr id="131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103505</xdr:colOff>
      <xdr:row>20</xdr:row>
      <xdr:rowOff>16510</xdr:rowOff>
    </xdr:to>
    <xdr:pic>
      <xdr:nvPicPr>
        <xdr:cNvPr id="131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196850</xdr:colOff>
      <xdr:row>20</xdr:row>
      <xdr:rowOff>16510</xdr:rowOff>
    </xdr:to>
    <xdr:pic>
      <xdr:nvPicPr>
        <xdr:cNvPr id="131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103505</xdr:colOff>
      <xdr:row>20</xdr:row>
      <xdr:rowOff>16510</xdr:rowOff>
    </xdr:to>
    <xdr:pic>
      <xdr:nvPicPr>
        <xdr:cNvPr id="131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196850</xdr:colOff>
      <xdr:row>20</xdr:row>
      <xdr:rowOff>16510</xdr:rowOff>
    </xdr:to>
    <xdr:pic>
      <xdr:nvPicPr>
        <xdr:cNvPr id="131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103505</xdr:colOff>
      <xdr:row>20</xdr:row>
      <xdr:rowOff>16510</xdr:rowOff>
    </xdr:to>
    <xdr:pic>
      <xdr:nvPicPr>
        <xdr:cNvPr id="131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196850</xdr:colOff>
      <xdr:row>20</xdr:row>
      <xdr:rowOff>16510</xdr:rowOff>
    </xdr:to>
    <xdr:pic>
      <xdr:nvPicPr>
        <xdr:cNvPr id="131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103505</xdr:colOff>
      <xdr:row>20</xdr:row>
      <xdr:rowOff>16510</xdr:rowOff>
    </xdr:to>
    <xdr:pic>
      <xdr:nvPicPr>
        <xdr:cNvPr id="131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196850</xdr:colOff>
      <xdr:row>20</xdr:row>
      <xdr:rowOff>16510</xdr:rowOff>
    </xdr:to>
    <xdr:pic>
      <xdr:nvPicPr>
        <xdr:cNvPr id="131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103505</xdr:colOff>
      <xdr:row>20</xdr:row>
      <xdr:rowOff>16510</xdr:rowOff>
    </xdr:to>
    <xdr:pic>
      <xdr:nvPicPr>
        <xdr:cNvPr id="131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196850</xdr:colOff>
      <xdr:row>20</xdr:row>
      <xdr:rowOff>16510</xdr:rowOff>
    </xdr:to>
    <xdr:pic>
      <xdr:nvPicPr>
        <xdr:cNvPr id="131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103505</xdr:colOff>
      <xdr:row>20</xdr:row>
      <xdr:rowOff>16510</xdr:rowOff>
    </xdr:to>
    <xdr:pic>
      <xdr:nvPicPr>
        <xdr:cNvPr id="131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196850</xdr:colOff>
      <xdr:row>20</xdr:row>
      <xdr:rowOff>16510</xdr:rowOff>
    </xdr:to>
    <xdr:pic>
      <xdr:nvPicPr>
        <xdr:cNvPr id="131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103505</xdr:colOff>
      <xdr:row>20</xdr:row>
      <xdr:rowOff>16510</xdr:rowOff>
    </xdr:to>
    <xdr:pic>
      <xdr:nvPicPr>
        <xdr:cNvPr id="131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196850</xdr:colOff>
      <xdr:row>20</xdr:row>
      <xdr:rowOff>16510</xdr:rowOff>
    </xdr:to>
    <xdr:pic>
      <xdr:nvPicPr>
        <xdr:cNvPr id="131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31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31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31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31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31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31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31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31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31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31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31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31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31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31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31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31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31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31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31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31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31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31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31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31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106680</xdr:colOff>
      <xdr:row>32</xdr:row>
      <xdr:rowOff>26670</xdr:rowOff>
    </xdr:to>
    <xdr:pic>
      <xdr:nvPicPr>
        <xdr:cNvPr id="131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0411460"/>
          <a:ext cx="106680" cy="26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9</xdr:col>
      <xdr:colOff>200660</xdr:colOff>
      <xdr:row>32</xdr:row>
      <xdr:rowOff>26670</xdr:rowOff>
    </xdr:to>
    <xdr:pic>
      <xdr:nvPicPr>
        <xdr:cNvPr id="131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10411460"/>
          <a:ext cx="922020" cy="26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106680</xdr:colOff>
      <xdr:row>32</xdr:row>
      <xdr:rowOff>26670</xdr:rowOff>
    </xdr:to>
    <xdr:pic>
      <xdr:nvPicPr>
        <xdr:cNvPr id="131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0411460"/>
          <a:ext cx="106680" cy="26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9</xdr:col>
      <xdr:colOff>200660</xdr:colOff>
      <xdr:row>32</xdr:row>
      <xdr:rowOff>26670</xdr:rowOff>
    </xdr:to>
    <xdr:pic>
      <xdr:nvPicPr>
        <xdr:cNvPr id="131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10411460"/>
          <a:ext cx="922020" cy="26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110490</xdr:colOff>
      <xdr:row>32</xdr:row>
      <xdr:rowOff>19050</xdr:rowOff>
    </xdr:to>
    <xdr:pic>
      <xdr:nvPicPr>
        <xdr:cNvPr id="132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0411460"/>
          <a:ext cx="11049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9</xdr:col>
      <xdr:colOff>200660</xdr:colOff>
      <xdr:row>32</xdr:row>
      <xdr:rowOff>19050</xdr:rowOff>
    </xdr:to>
    <xdr:pic>
      <xdr:nvPicPr>
        <xdr:cNvPr id="132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1041146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110490</xdr:colOff>
      <xdr:row>32</xdr:row>
      <xdr:rowOff>19050</xdr:rowOff>
    </xdr:to>
    <xdr:pic>
      <xdr:nvPicPr>
        <xdr:cNvPr id="132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0411460"/>
          <a:ext cx="11049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9</xdr:col>
      <xdr:colOff>200660</xdr:colOff>
      <xdr:row>32</xdr:row>
      <xdr:rowOff>19050</xdr:rowOff>
    </xdr:to>
    <xdr:pic>
      <xdr:nvPicPr>
        <xdr:cNvPr id="132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1041146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32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32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32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32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32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32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32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32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106680</xdr:colOff>
      <xdr:row>32</xdr:row>
      <xdr:rowOff>26670</xdr:rowOff>
    </xdr:to>
    <xdr:pic>
      <xdr:nvPicPr>
        <xdr:cNvPr id="132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0411460"/>
          <a:ext cx="106680" cy="26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9</xdr:col>
      <xdr:colOff>200660</xdr:colOff>
      <xdr:row>32</xdr:row>
      <xdr:rowOff>26670</xdr:rowOff>
    </xdr:to>
    <xdr:pic>
      <xdr:nvPicPr>
        <xdr:cNvPr id="132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10411460"/>
          <a:ext cx="922020" cy="26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106680</xdr:colOff>
      <xdr:row>32</xdr:row>
      <xdr:rowOff>26670</xdr:rowOff>
    </xdr:to>
    <xdr:pic>
      <xdr:nvPicPr>
        <xdr:cNvPr id="132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0411460"/>
          <a:ext cx="106680" cy="26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9</xdr:col>
      <xdr:colOff>200660</xdr:colOff>
      <xdr:row>32</xdr:row>
      <xdr:rowOff>26670</xdr:rowOff>
    </xdr:to>
    <xdr:pic>
      <xdr:nvPicPr>
        <xdr:cNvPr id="132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10411460"/>
          <a:ext cx="922020" cy="26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110490</xdr:colOff>
      <xdr:row>32</xdr:row>
      <xdr:rowOff>19050</xdr:rowOff>
    </xdr:to>
    <xdr:pic>
      <xdr:nvPicPr>
        <xdr:cNvPr id="132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0411460"/>
          <a:ext cx="11049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9</xdr:col>
      <xdr:colOff>200660</xdr:colOff>
      <xdr:row>32</xdr:row>
      <xdr:rowOff>19050</xdr:rowOff>
    </xdr:to>
    <xdr:pic>
      <xdr:nvPicPr>
        <xdr:cNvPr id="132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1041146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110490</xdr:colOff>
      <xdr:row>32</xdr:row>
      <xdr:rowOff>19050</xdr:rowOff>
    </xdr:to>
    <xdr:pic>
      <xdr:nvPicPr>
        <xdr:cNvPr id="132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10411460"/>
          <a:ext cx="11049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9</xdr:col>
      <xdr:colOff>200660</xdr:colOff>
      <xdr:row>32</xdr:row>
      <xdr:rowOff>19050</xdr:rowOff>
    </xdr:to>
    <xdr:pic>
      <xdr:nvPicPr>
        <xdr:cNvPr id="132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1041146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32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32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32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32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32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32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32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32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92710</xdr:colOff>
      <xdr:row>20</xdr:row>
      <xdr:rowOff>16510</xdr:rowOff>
    </xdr:to>
    <xdr:pic>
      <xdr:nvPicPr>
        <xdr:cNvPr id="132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927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106680</xdr:colOff>
      <xdr:row>20</xdr:row>
      <xdr:rowOff>16510</xdr:rowOff>
    </xdr:to>
    <xdr:pic>
      <xdr:nvPicPr>
        <xdr:cNvPr id="132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82804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92710</xdr:colOff>
      <xdr:row>20</xdr:row>
      <xdr:rowOff>16510</xdr:rowOff>
    </xdr:to>
    <xdr:pic>
      <xdr:nvPicPr>
        <xdr:cNvPr id="132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927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106680</xdr:colOff>
      <xdr:row>20</xdr:row>
      <xdr:rowOff>16510</xdr:rowOff>
    </xdr:to>
    <xdr:pic>
      <xdr:nvPicPr>
        <xdr:cNvPr id="132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82804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92710</xdr:colOff>
      <xdr:row>20</xdr:row>
      <xdr:rowOff>16510</xdr:rowOff>
    </xdr:to>
    <xdr:pic>
      <xdr:nvPicPr>
        <xdr:cNvPr id="132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927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106680</xdr:colOff>
      <xdr:row>20</xdr:row>
      <xdr:rowOff>16510</xdr:rowOff>
    </xdr:to>
    <xdr:pic>
      <xdr:nvPicPr>
        <xdr:cNvPr id="132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82804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92710</xdr:colOff>
      <xdr:row>20</xdr:row>
      <xdr:rowOff>16510</xdr:rowOff>
    </xdr:to>
    <xdr:pic>
      <xdr:nvPicPr>
        <xdr:cNvPr id="132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927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106680</xdr:colOff>
      <xdr:row>20</xdr:row>
      <xdr:rowOff>16510</xdr:rowOff>
    </xdr:to>
    <xdr:pic>
      <xdr:nvPicPr>
        <xdr:cNvPr id="132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82804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92710</xdr:colOff>
      <xdr:row>20</xdr:row>
      <xdr:rowOff>16510</xdr:rowOff>
    </xdr:to>
    <xdr:pic>
      <xdr:nvPicPr>
        <xdr:cNvPr id="132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927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106680</xdr:colOff>
      <xdr:row>20</xdr:row>
      <xdr:rowOff>16510</xdr:rowOff>
    </xdr:to>
    <xdr:pic>
      <xdr:nvPicPr>
        <xdr:cNvPr id="132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82804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92710</xdr:colOff>
      <xdr:row>20</xdr:row>
      <xdr:rowOff>16510</xdr:rowOff>
    </xdr:to>
    <xdr:pic>
      <xdr:nvPicPr>
        <xdr:cNvPr id="132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927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106680</xdr:colOff>
      <xdr:row>20</xdr:row>
      <xdr:rowOff>16510</xdr:rowOff>
    </xdr:to>
    <xdr:pic>
      <xdr:nvPicPr>
        <xdr:cNvPr id="132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82804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92710</xdr:colOff>
      <xdr:row>20</xdr:row>
      <xdr:rowOff>16510</xdr:rowOff>
    </xdr:to>
    <xdr:pic>
      <xdr:nvPicPr>
        <xdr:cNvPr id="132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927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106680</xdr:colOff>
      <xdr:row>20</xdr:row>
      <xdr:rowOff>16510</xdr:rowOff>
    </xdr:to>
    <xdr:pic>
      <xdr:nvPicPr>
        <xdr:cNvPr id="132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82804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92710</xdr:colOff>
      <xdr:row>20</xdr:row>
      <xdr:rowOff>16510</xdr:rowOff>
    </xdr:to>
    <xdr:pic>
      <xdr:nvPicPr>
        <xdr:cNvPr id="132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927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106680</xdr:colOff>
      <xdr:row>20</xdr:row>
      <xdr:rowOff>16510</xdr:rowOff>
    </xdr:to>
    <xdr:pic>
      <xdr:nvPicPr>
        <xdr:cNvPr id="132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82804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92710</xdr:colOff>
      <xdr:row>17</xdr:row>
      <xdr:rowOff>20320</xdr:rowOff>
    </xdr:to>
    <xdr:pic>
      <xdr:nvPicPr>
        <xdr:cNvPr id="132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927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106680</xdr:colOff>
      <xdr:row>17</xdr:row>
      <xdr:rowOff>20320</xdr:rowOff>
    </xdr:to>
    <xdr:pic>
      <xdr:nvPicPr>
        <xdr:cNvPr id="132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82804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92710</xdr:colOff>
      <xdr:row>17</xdr:row>
      <xdr:rowOff>20320</xdr:rowOff>
    </xdr:to>
    <xdr:pic>
      <xdr:nvPicPr>
        <xdr:cNvPr id="132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927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106680</xdr:colOff>
      <xdr:row>17</xdr:row>
      <xdr:rowOff>20320</xdr:rowOff>
    </xdr:to>
    <xdr:pic>
      <xdr:nvPicPr>
        <xdr:cNvPr id="132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82804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92710</xdr:colOff>
      <xdr:row>19</xdr:row>
      <xdr:rowOff>16510</xdr:rowOff>
    </xdr:to>
    <xdr:pic>
      <xdr:nvPicPr>
        <xdr:cNvPr id="132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927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106680</xdr:colOff>
      <xdr:row>19</xdr:row>
      <xdr:rowOff>16510</xdr:rowOff>
    </xdr:to>
    <xdr:pic>
      <xdr:nvPicPr>
        <xdr:cNvPr id="132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82804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92710</xdr:colOff>
      <xdr:row>19</xdr:row>
      <xdr:rowOff>16510</xdr:rowOff>
    </xdr:to>
    <xdr:pic>
      <xdr:nvPicPr>
        <xdr:cNvPr id="132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927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106680</xdr:colOff>
      <xdr:row>19</xdr:row>
      <xdr:rowOff>16510</xdr:rowOff>
    </xdr:to>
    <xdr:pic>
      <xdr:nvPicPr>
        <xdr:cNvPr id="132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82804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92710</xdr:colOff>
      <xdr:row>17</xdr:row>
      <xdr:rowOff>20320</xdr:rowOff>
    </xdr:to>
    <xdr:pic>
      <xdr:nvPicPr>
        <xdr:cNvPr id="132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927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106680</xdr:colOff>
      <xdr:row>17</xdr:row>
      <xdr:rowOff>20320</xdr:rowOff>
    </xdr:to>
    <xdr:pic>
      <xdr:nvPicPr>
        <xdr:cNvPr id="1325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82804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92710</xdr:colOff>
      <xdr:row>17</xdr:row>
      <xdr:rowOff>20320</xdr:rowOff>
    </xdr:to>
    <xdr:pic>
      <xdr:nvPicPr>
        <xdr:cNvPr id="132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927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106680</xdr:colOff>
      <xdr:row>17</xdr:row>
      <xdr:rowOff>20320</xdr:rowOff>
    </xdr:to>
    <xdr:pic>
      <xdr:nvPicPr>
        <xdr:cNvPr id="132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82804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92710</xdr:colOff>
      <xdr:row>19</xdr:row>
      <xdr:rowOff>16510</xdr:rowOff>
    </xdr:to>
    <xdr:pic>
      <xdr:nvPicPr>
        <xdr:cNvPr id="132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927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106680</xdr:colOff>
      <xdr:row>19</xdr:row>
      <xdr:rowOff>16510</xdr:rowOff>
    </xdr:to>
    <xdr:pic>
      <xdr:nvPicPr>
        <xdr:cNvPr id="132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82804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92710</xdr:colOff>
      <xdr:row>19</xdr:row>
      <xdr:rowOff>16510</xdr:rowOff>
    </xdr:to>
    <xdr:pic>
      <xdr:nvPicPr>
        <xdr:cNvPr id="132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927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106680</xdr:colOff>
      <xdr:row>19</xdr:row>
      <xdr:rowOff>16510</xdr:rowOff>
    </xdr:to>
    <xdr:pic>
      <xdr:nvPicPr>
        <xdr:cNvPr id="132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82804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92710</xdr:colOff>
      <xdr:row>17</xdr:row>
      <xdr:rowOff>20320</xdr:rowOff>
    </xdr:to>
    <xdr:pic>
      <xdr:nvPicPr>
        <xdr:cNvPr id="132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927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106680</xdr:colOff>
      <xdr:row>17</xdr:row>
      <xdr:rowOff>20320</xdr:rowOff>
    </xdr:to>
    <xdr:pic>
      <xdr:nvPicPr>
        <xdr:cNvPr id="132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82804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92710</xdr:colOff>
      <xdr:row>17</xdr:row>
      <xdr:rowOff>20320</xdr:rowOff>
    </xdr:to>
    <xdr:pic>
      <xdr:nvPicPr>
        <xdr:cNvPr id="132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927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106680</xdr:colOff>
      <xdr:row>17</xdr:row>
      <xdr:rowOff>20320</xdr:rowOff>
    </xdr:to>
    <xdr:pic>
      <xdr:nvPicPr>
        <xdr:cNvPr id="132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82804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92710</xdr:colOff>
      <xdr:row>19</xdr:row>
      <xdr:rowOff>16510</xdr:rowOff>
    </xdr:to>
    <xdr:pic>
      <xdr:nvPicPr>
        <xdr:cNvPr id="132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927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106680</xdr:colOff>
      <xdr:row>19</xdr:row>
      <xdr:rowOff>16510</xdr:rowOff>
    </xdr:to>
    <xdr:pic>
      <xdr:nvPicPr>
        <xdr:cNvPr id="132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82804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92710</xdr:colOff>
      <xdr:row>19</xdr:row>
      <xdr:rowOff>16510</xdr:rowOff>
    </xdr:to>
    <xdr:pic>
      <xdr:nvPicPr>
        <xdr:cNvPr id="132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927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106680</xdr:colOff>
      <xdr:row>19</xdr:row>
      <xdr:rowOff>16510</xdr:rowOff>
    </xdr:to>
    <xdr:pic>
      <xdr:nvPicPr>
        <xdr:cNvPr id="132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82804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92710</xdr:colOff>
      <xdr:row>17</xdr:row>
      <xdr:rowOff>20320</xdr:rowOff>
    </xdr:to>
    <xdr:pic>
      <xdr:nvPicPr>
        <xdr:cNvPr id="132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927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106680</xdr:colOff>
      <xdr:row>17</xdr:row>
      <xdr:rowOff>20320</xdr:rowOff>
    </xdr:to>
    <xdr:pic>
      <xdr:nvPicPr>
        <xdr:cNvPr id="132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82804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92710</xdr:colOff>
      <xdr:row>17</xdr:row>
      <xdr:rowOff>20320</xdr:rowOff>
    </xdr:to>
    <xdr:pic>
      <xdr:nvPicPr>
        <xdr:cNvPr id="132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927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106680</xdr:colOff>
      <xdr:row>17</xdr:row>
      <xdr:rowOff>20320</xdr:rowOff>
    </xdr:to>
    <xdr:pic>
      <xdr:nvPicPr>
        <xdr:cNvPr id="132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82804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92710</xdr:colOff>
      <xdr:row>19</xdr:row>
      <xdr:rowOff>16510</xdr:rowOff>
    </xdr:to>
    <xdr:pic>
      <xdr:nvPicPr>
        <xdr:cNvPr id="132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927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106680</xdr:colOff>
      <xdr:row>19</xdr:row>
      <xdr:rowOff>16510</xdr:rowOff>
    </xdr:to>
    <xdr:pic>
      <xdr:nvPicPr>
        <xdr:cNvPr id="132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82804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92710</xdr:colOff>
      <xdr:row>19</xdr:row>
      <xdr:rowOff>16510</xdr:rowOff>
    </xdr:to>
    <xdr:pic>
      <xdr:nvPicPr>
        <xdr:cNvPr id="132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927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106680</xdr:colOff>
      <xdr:row>19</xdr:row>
      <xdr:rowOff>16510</xdr:rowOff>
    </xdr:to>
    <xdr:pic>
      <xdr:nvPicPr>
        <xdr:cNvPr id="132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82804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92710</xdr:colOff>
      <xdr:row>17</xdr:row>
      <xdr:rowOff>20320</xdr:rowOff>
    </xdr:to>
    <xdr:pic>
      <xdr:nvPicPr>
        <xdr:cNvPr id="132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927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106680</xdr:colOff>
      <xdr:row>17</xdr:row>
      <xdr:rowOff>20320</xdr:rowOff>
    </xdr:to>
    <xdr:pic>
      <xdr:nvPicPr>
        <xdr:cNvPr id="132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82804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92710</xdr:colOff>
      <xdr:row>17</xdr:row>
      <xdr:rowOff>20320</xdr:rowOff>
    </xdr:to>
    <xdr:pic>
      <xdr:nvPicPr>
        <xdr:cNvPr id="132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927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106680</xdr:colOff>
      <xdr:row>17</xdr:row>
      <xdr:rowOff>20320</xdr:rowOff>
    </xdr:to>
    <xdr:pic>
      <xdr:nvPicPr>
        <xdr:cNvPr id="132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82804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92710</xdr:colOff>
      <xdr:row>19</xdr:row>
      <xdr:rowOff>16510</xdr:rowOff>
    </xdr:to>
    <xdr:pic>
      <xdr:nvPicPr>
        <xdr:cNvPr id="132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927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106680</xdr:colOff>
      <xdr:row>19</xdr:row>
      <xdr:rowOff>16510</xdr:rowOff>
    </xdr:to>
    <xdr:pic>
      <xdr:nvPicPr>
        <xdr:cNvPr id="132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82804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92710</xdr:colOff>
      <xdr:row>19</xdr:row>
      <xdr:rowOff>16510</xdr:rowOff>
    </xdr:to>
    <xdr:pic>
      <xdr:nvPicPr>
        <xdr:cNvPr id="132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927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106680</xdr:colOff>
      <xdr:row>19</xdr:row>
      <xdr:rowOff>16510</xdr:rowOff>
    </xdr:to>
    <xdr:pic>
      <xdr:nvPicPr>
        <xdr:cNvPr id="132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82804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32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32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32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32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32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32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32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32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32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32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32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32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32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32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32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32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33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33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33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33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33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33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33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33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33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33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33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33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74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74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74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74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74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74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74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74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74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74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74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74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103505</xdr:colOff>
      <xdr:row>20</xdr:row>
      <xdr:rowOff>16510</xdr:rowOff>
    </xdr:to>
    <xdr:pic>
      <xdr:nvPicPr>
        <xdr:cNvPr id="174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196850</xdr:colOff>
      <xdr:row>20</xdr:row>
      <xdr:rowOff>16510</xdr:rowOff>
    </xdr:to>
    <xdr:pic>
      <xdr:nvPicPr>
        <xdr:cNvPr id="174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103505</xdr:colOff>
      <xdr:row>20</xdr:row>
      <xdr:rowOff>16510</xdr:rowOff>
    </xdr:to>
    <xdr:pic>
      <xdr:nvPicPr>
        <xdr:cNvPr id="174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196850</xdr:colOff>
      <xdr:row>20</xdr:row>
      <xdr:rowOff>16510</xdr:rowOff>
    </xdr:to>
    <xdr:pic>
      <xdr:nvPicPr>
        <xdr:cNvPr id="174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103505</xdr:colOff>
      <xdr:row>20</xdr:row>
      <xdr:rowOff>16510</xdr:rowOff>
    </xdr:to>
    <xdr:pic>
      <xdr:nvPicPr>
        <xdr:cNvPr id="174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196850</xdr:colOff>
      <xdr:row>20</xdr:row>
      <xdr:rowOff>16510</xdr:rowOff>
    </xdr:to>
    <xdr:pic>
      <xdr:nvPicPr>
        <xdr:cNvPr id="174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103505</xdr:colOff>
      <xdr:row>20</xdr:row>
      <xdr:rowOff>16510</xdr:rowOff>
    </xdr:to>
    <xdr:pic>
      <xdr:nvPicPr>
        <xdr:cNvPr id="174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196850</xdr:colOff>
      <xdr:row>20</xdr:row>
      <xdr:rowOff>16510</xdr:rowOff>
    </xdr:to>
    <xdr:pic>
      <xdr:nvPicPr>
        <xdr:cNvPr id="174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103505</xdr:colOff>
      <xdr:row>20</xdr:row>
      <xdr:rowOff>16510</xdr:rowOff>
    </xdr:to>
    <xdr:pic>
      <xdr:nvPicPr>
        <xdr:cNvPr id="174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196850</xdr:colOff>
      <xdr:row>20</xdr:row>
      <xdr:rowOff>16510</xdr:rowOff>
    </xdr:to>
    <xdr:pic>
      <xdr:nvPicPr>
        <xdr:cNvPr id="174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103505</xdr:colOff>
      <xdr:row>20</xdr:row>
      <xdr:rowOff>16510</xdr:rowOff>
    </xdr:to>
    <xdr:pic>
      <xdr:nvPicPr>
        <xdr:cNvPr id="174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196850</xdr:colOff>
      <xdr:row>20</xdr:row>
      <xdr:rowOff>16510</xdr:rowOff>
    </xdr:to>
    <xdr:pic>
      <xdr:nvPicPr>
        <xdr:cNvPr id="174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103505</xdr:colOff>
      <xdr:row>20</xdr:row>
      <xdr:rowOff>16510</xdr:rowOff>
    </xdr:to>
    <xdr:pic>
      <xdr:nvPicPr>
        <xdr:cNvPr id="174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196850</xdr:colOff>
      <xdr:row>20</xdr:row>
      <xdr:rowOff>16510</xdr:rowOff>
    </xdr:to>
    <xdr:pic>
      <xdr:nvPicPr>
        <xdr:cNvPr id="174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103505</xdr:colOff>
      <xdr:row>20</xdr:row>
      <xdr:rowOff>16510</xdr:rowOff>
    </xdr:to>
    <xdr:pic>
      <xdr:nvPicPr>
        <xdr:cNvPr id="174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81254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196850</xdr:colOff>
      <xdr:row>20</xdr:row>
      <xdr:rowOff>16510</xdr:rowOff>
    </xdr:to>
    <xdr:pic>
      <xdr:nvPicPr>
        <xdr:cNvPr id="174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81254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74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74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74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74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74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74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74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74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74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74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74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74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74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74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74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74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74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745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74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74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74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74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74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74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74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74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74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74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74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74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74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74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74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74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103505</xdr:colOff>
      <xdr:row>17</xdr:row>
      <xdr:rowOff>20320</xdr:rowOff>
    </xdr:to>
    <xdr:pic>
      <xdr:nvPicPr>
        <xdr:cNvPr id="174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401560"/>
          <a:ext cx="1035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196850</xdr:colOff>
      <xdr:row>17</xdr:row>
      <xdr:rowOff>20320</xdr:rowOff>
    </xdr:to>
    <xdr:pic>
      <xdr:nvPicPr>
        <xdr:cNvPr id="174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401560"/>
          <a:ext cx="91821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74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74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103505</xdr:colOff>
      <xdr:row>19</xdr:row>
      <xdr:rowOff>16510</xdr:rowOff>
    </xdr:to>
    <xdr:pic>
      <xdr:nvPicPr>
        <xdr:cNvPr id="174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7934960"/>
          <a:ext cx="10350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196850</xdr:colOff>
      <xdr:row>19</xdr:row>
      <xdr:rowOff>16510</xdr:rowOff>
    </xdr:to>
    <xdr:pic>
      <xdr:nvPicPr>
        <xdr:cNvPr id="174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7934960"/>
          <a:ext cx="918210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103505</xdr:colOff>
      <xdr:row>11</xdr:row>
      <xdr:rowOff>15875</xdr:rowOff>
    </xdr:to>
    <xdr:pic>
      <xdr:nvPicPr>
        <xdr:cNvPr id="174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4499610"/>
          <a:ext cx="103505" cy="1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9</xdr:col>
      <xdr:colOff>196850</xdr:colOff>
      <xdr:row>11</xdr:row>
      <xdr:rowOff>15875</xdr:rowOff>
    </xdr:to>
    <xdr:pic>
      <xdr:nvPicPr>
        <xdr:cNvPr id="174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4499610"/>
          <a:ext cx="918210" cy="1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103505</xdr:colOff>
      <xdr:row>11</xdr:row>
      <xdr:rowOff>15875</xdr:rowOff>
    </xdr:to>
    <xdr:pic>
      <xdr:nvPicPr>
        <xdr:cNvPr id="174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4499610"/>
          <a:ext cx="103505" cy="1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9</xdr:col>
      <xdr:colOff>196850</xdr:colOff>
      <xdr:row>11</xdr:row>
      <xdr:rowOff>15875</xdr:rowOff>
    </xdr:to>
    <xdr:pic>
      <xdr:nvPicPr>
        <xdr:cNvPr id="174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4499610"/>
          <a:ext cx="918210" cy="1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103505</xdr:colOff>
      <xdr:row>11</xdr:row>
      <xdr:rowOff>15875</xdr:rowOff>
    </xdr:to>
    <xdr:pic>
      <xdr:nvPicPr>
        <xdr:cNvPr id="174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4499610"/>
          <a:ext cx="103505" cy="1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9</xdr:col>
      <xdr:colOff>196850</xdr:colOff>
      <xdr:row>11</xdr:row>
      <xdr:rowOff>15875</xdr:rowOff>
    </xdr:to>
    <xdr:pic>
      <xdr:nvPicPr>
        <xdr:cNvPr id="174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4499610"/>
          <a:ext cx="918210" cy="1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103505</xdr:colOff>
      <xdr:row>11</xdr:row>
      <xdr:rowOff>15875</xdr:rowOff>
    </xdr:to>
    <xdr:pic>
      <xdr:nvPicPr>
        <xdr:cNvPr id="174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4499610"/>
          <a:ext cx="103505" cy="1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9</xdr:col>
      <xdr:colOff>196850</xdr:colOff>
      <xdr:row>11</xdr:row>
      <xdr:rowOff>15875</xdr:rowOff>
    </xdr:to>
    <xdr:pic>
      <xdr:nvPicPr>
        <xdr:cNvPr id="174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4499610"/>
          <a:ext cx="918210" cy="1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103505</xdr:colOff>
      <xdr:row>11</xdr:row>
      <xdr:rowOff>15875</xdr:rowOff>
    </xdr:to>
    <xdr:pic>
      <xdr:nvPicPr>
        <xdr:cNvPr id="174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4499610"/>
          <a:ext cx="103505" cy="1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9</xdr:col>
      <xdr:colOff>196850</xdr:colOff>
      <xdr:row>11</xdr:row>
      <xdr:rowOff>15875</xdr:rowOff>
    </xdr:to>
    <xdr:pic>
      <xdr:nvPicPr>
        <xdr:cNvPr id="174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4499610"/>
          <a:ext cx="918210" cy="1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103505</xdr:colOff>
      <xdr:row>11</xdr:row>
      <xdr:rowOff>15875</xdr:rowOff>
    </xdr:to>
    <xdr:pic>
      <xdr:nvPicPr>
        <xdr:cNvPr id="174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4499610"/>
          <a:ext cx="103505" cy="1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9</xdr:col>
      <xdr:colOff>196850</xdr:colOff>
      <xdr:row>11</xdr:row>
      <xdr:rowOff>15875</xdr:rowOff>
    </xdr:to>
    <xdr:pic>
      <xdr:nvPicPr>
        <xdr:cNvPr id="174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4499610"/>
          <a:ext cx="918210" cy="1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103505</xdr:colOff>
      <xdr:row>11</xdr:row>
      <xdr:rowOff>15875</xdr:rowOff>
    </xdr:to>
    <xdr:pic>
      <xdr:nvPicPr>
        <xdr:cNvPr id="174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4499610"/>
          <a:ext cx="103505" cy="1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9</xdr:col>
      <xdr:colOff>196850</xdr:colOff>
      <xdr:row>11</xdr:row>
      <xdr:rowOff>15875</xdr:rowOff>
    </xdr:to>
    <xdr:pic>
      <xdr:nvPicPr>
        <xdr:cNvPr id="174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4499610"/>
          <a:ext cx="918210" cy="1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103505</xdr:colOff>
      <xdr:row>11</xdr:row>
      <xdr:rowOff>15875</xdr:rowOff>
    </xdr:to>
    <xdr:pic>
      <xdr:nvPicPr>
        <xdr:cNvPr id="174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0505" y="4499610"/>
          <a:ext cx="103505" cy="1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9</xdr:col>
      <xdr:colOff>196850</xdr:colOff>
      <xdr:row>11</xdr:row>
      <xdr:rowOff>15875</xdr:rowOff>
    </xdr:to>
    <xdr:pic>
      <xdr:nvPicPr>
        <xdr:cNvPr id="174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4499610"/>
          <a:ext cx="918210" cy="15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3"/>
  <sheetViews>
    <sheetView tabSelected="1" zoomScale="115" zoomScaleNormal="115" workbookViewId="0">
      <pane ySplit="6" topLeftCell="A34" activePane="bottomLeft" state="frozen"/>
      <selection/>
      <selection pane="bottomLeft" activeCell="O16" sqref="O16"/>
    </sheetView>
  </sheetViews>
  <sheetFormatPr defaultColWidth="9" defaultRowHeight="15"/>
  <cols>
    <col min="1" max="1" width="5.125" style="28" customWidth="1"/>
    <col min="2" max="2" width="9" style="16"/>
    <col min="3" max="3" width="8.875" style="16" customWidth="1"/>
    <col min="4" max="4" width="7.625" style="16" customWidth="1"/>
    <col min="5" max="5" width="15.9416666666667" style="16" customWidth="1"/>
    <col min="6" max="7" width="8" style="16" customWidth="1"/>
    <col min="8" max="8" width="7.125" style="29" customWidth="1"/>
    <col min="9" max="9" width="9.46666666666667" style="29" customWidth="1"/>
    <col min="10" max="12" width="8.25" style="29" customWidth="1"/>
    <col min="13" max="13" width="17.5" style="16" customWidth="1"/>
    <col min="14" max="14" width="7.625" style="16" customWidth="1"/>
    <col min="15" max="15" width="7.5" style="16" customWidth="1"/>
    <col min="16" max="16" width="9.375" style="16" customWidth="1"/>
    <col min="17" max="17" width="9.25" style="16" customWidth="1"/>
    <col min="18" max="20" width="9" style="16"/>
    <col min="21" max="21" width="8.25" style="16" customWidth="1"/>
    <col min="22" max="22" width="10.6833333333333" style="16" customWidth="1"/>
    <col min="23" max="23" width="10.6333333333333" style="16" customWidth="1"/>
    <col min="24" max="24" width="6.90833333333333" style="16" customWidth="1"/>
    <col min="25" max="16384" width="9" style="16"/>
  </cols>
  <sheetData>
    <row r="1" s="16" customFormat="1" customHeight="1" spans="1:24">
      <c r="A1" s="30" t="s">
        <v>0</v>
      </c>
      <c r="B1" s="31"/>
      <c r="C1" s="32"/>
      <c r="D1" s="32"/>
      <c r="E1" s="32"/>
      <c r="F1" s="32"/>
      <c r="G1" s="32"/>
      <c r="H1" s="31"/>
      <c r="I1" s="31"/>
      <c r="J1" s="31"/>
      <c r="K1" s="31"/>
      <c r="L1" s="31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="16" customFormat="1" ht="42" customHeight="1" spans="1:24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="16" customFormat="1" ht="23.1" customHeight="1" spans="1:24">
      <c r="A3" s="34"/>
      <c r="B3" s="34"/>
      <c r="C3" s="34"/>
      <c r="D3" s="34"/>
      <c r="E3" s="34"/>
      <c r="F3" s="34"/>
      <c r="G3" s="34"/>
      <c r="H3" s="31"/>
      <c r="I3" s="31"/>
      <c r="J3" s="31"/>
      <c r="K3" s="31"/>
      <c r="L3" s="31"/>
      <c r="M3" s="32"/>
      <c r="N3" s="34"/>
      <c r="O3" s="34"/>
      <c r="P3" s="32"/>
      <c r="Q3" s="32"/>
      <c r="R3" s="34"/>
      <c r="S3" s="34"/>
      <c r="X3" s="32"/>
    </row>
    <row r="4" s="17" customFormat="1" ht="33.75" customHeight="1" spans="1:24">
      <c r="A4" s="35" t="s">
        <v>2</v>
      </c>
      <c r="B4" s="35" t="s">
        <v>3</v>
      </c>
      <c r="C4" s="35" t="s">
        <v>4</v>
      </c>
      <c r="D4" s="35" t="s">
        <v>5</v>
      </c>
      <c r="E4" s="35" t="s">
        <v>6</v>
      </c>
      <c r="F4" s="36" t="s">
        <v>7</v>
      </c>
      <c r="G4" s="36"/>
      <c r="H4" s="35" t="s">
        <v>8</v>
      </c>
      <c r="I4" s="36" t="s">
        <v>9</v>
      </c>
      <c r="J4" s="36"/>
      <c r="K4" s="36"/>
      <c r="L4" s="36"/>
      <c r="M4" s="35" t="s">
        <v>10</v>
      </c>
      <c r="N4" s="35" t="s">
        <v>11</v>
      </c>
      <c r="O4" s="35" t="s">
        <v>12</v>
      </c>
      <c r="P4" s="35" t="s">
        <v>13</v>
      </c>
      <c r="Q4" s="35" t="s">
        <v>14</v>
      </c>
      <c r="R4" s="35" t="s">
        <v>15</v>
      </c>
      <c r="S4" s="35" t="s">
        <v>16</v>
      </c>
      <c r="T4" s="35" t="s">
        <v>17</v>
      </c>
      <c r="U4" s="36" t="s">
        <v>18</v>
      </c>
      <c r="V4" s="35" t="s">
        <v>19</v>
      </c>
      <c r="W4" s="35" t="s">
        <v>20</v>
      </c>
      <c r="X4" s="36" t="s">
        <v>21</v>
      </c>
    </row>
    <row r="5" s="17" customFormat="1" ht="33.75" customHeight="1" spans="1:24">
      <c r="A5" s="37"/>
      <c r="B5" s="38"/>
      <c r="C5" s="38"/>
      <c r="D5" s="38"/>
      <c r="E5" s="38"/>
      <c r="F5" s="35" t="s">
        <v>22</v>
      </c>
      <c r="G5" s="35" t="s">
        <v>23</v>
      </c>
      <c r="H5" s="38"/>
      <c r="I5" s="36" t="s">
        <v>24</v>
      </c>
      <c r="J5" s="36" t="s">
        <v>25</v>
      </c>
      <c r="K5" s="36"/>
      <c r="L5" s="36" t="s">
        <v>26</v>
      </c>
      <c r="M5" s="38"/>
      <c r="N5" s="38"/>
      <c r="O5" s="38"/>
      <c r="P5" s="38"/>
      <c r="Q5" s="38"/>
      <c r="R5" s="38"/>
      <c r="S5" s="38"/>
      <c r="T5" s="60"/>
      <c r="U5" s="36"/>
      <c r="V5" s="38"/>
      <c r="W5" s="38"/>
      <c r="X5" s="36"/>
    </row>
    <row r="6" s="18" customFormat="1" ht="59.1" customHeight="1" spans="1:24">
      <c r="A6" s="39"/>
      <c r="B6" s="40"/>
      <c r="C6" s="40"/>
      <c r="D6" s="40"/>
      <c r="E6" s="40"/>
      <c r="F6" s="40"/>
      <c r="G6" s="40"/>
      <c r="H6" s="40"/>
      <c r="I6" s="36"/>
      <c r="J6" s="36" t="s">
        <v>27</v>
      </c>
      <c r="K6" s="36" t="s">
        <v>28</v>
      </c>
      <c r="L6" s="36"/>
      <c r="M6" s="40"/>
      <c r="N6" s="40"/>
      <c r="O6" s="40"/>
      <c r="P6" s="40"/>
      <c r="Q6" s="40"/>
      <c r="R6" s="40"/>
      <c r="S6" s="40"/>
      <c r="T6" s="61"/>
      <c r="U6" s="36"/>
      <c r="V6" s="40"/>
      <c r="W6" s="40"/>
      <c r="X6" s="36"/>
    </row>
    <row r="7" s="19" customFormat="1" ht="43.5" customHeight="1" spans="1:24">
      <c r="A7" s="41" t="s">
        <v>29</v>
      </c>
      <c r="B7" s="42"/>
      <c r="C7" s="42"/>
      <c r="D7" s="42"/>
      <c r="E7" s="42"/>
      <c r="F7" s="42"/>
      <c r="G7" s="42"/>
      <c r="H7" s="42"/>
      <c r="I7" s="47">
        <f>I8+I12+I18+I35</f>
        <v>224</v>
      </c>
      <c r="J7" s="47">
        <f>J8+J12+J18+J35</f>
        <v>0</v>
      </c>
      <c r="K7" s="47">
        <f>K8+K12+K18+K35</f>
        <v>224</v>
      </c>
      <c r="L7" s="47">
        <f>L8+L12+L18+L35</f>
        <v>0</v>
      </c>
      <c r="M7" s="57"/>
      <c r="N7" s="57"/>
      <c r="O7" s="57"/>
      <c r="P7" s="57"/>
      <c r="Q7" s="57"/>
      <c r="R7" s="57"/>
      <c r="S7" s="57"/>
      <c r="T7" s="62"/>
      <c r="U7" s="63"/>
      <c r="V7" s="57"/>
      <c r="W7" s="57"/>
      <c r="X7" s="64"/>
    </row>
    <row r="8" s="20" customFormat="1" ht="59.1" customHeight="1" spans="1:24">
      <c r="A8" s="43" t="s">
        <v>30</v>
      </c>
      <c r="B8" s="44"/>
      <c r="C8" s="44"/>
      <c r="D8" s="44"/>
      <c r="E8" s="44"/>
      <c r="F8" s="44"/>
      <c r="G8" s="44"/>
      <c r="H8" s="44"/>
      <c r="I8" s="58">
        <f>SUM(I9:I11)</f>
        <v>0</v>
      </c>
      <c r="J8" s="58">
        <f>SUM(J9:J11)</f>
        <v>0</v>
      </c>
      <c r="K8" s="58">
        <f>SUM(K9:K11)</f>
        <v>0</v>
      </c>
      <c r="L8" s="58">
        <f>SUM(L9:L11)</f>
        <v>0</v>
      </c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65"/>
    </row>
    <row r="9" s="21" customFormat="1" customHeight="1" spans="1:24">
      <c r="A9" s="45"/>
      <c r="B9" s="45"/>
      <c r="C9" s="45"/>
      <c r="D9" s="45"/>
      <c r="E9" s="45"/>
      <c r="F9" s="45"/>
      <c r="G9" s="45"/>
      <c r="H9" s="45"/>
      <c r="I9" s="47"/>
      <c r="J9" s="47"/>
      <c r="K9" s="47"/>
      <c r="L9" s="47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</row>
    <row r="10" s="20" customFormat="1" customHeight="1" spans="1:24">
      <c r="A10" s="45"/>
      <c r="B10" s="45"/>
      <c r="C10" s="45"/>
      <c r="D10" s="45"/>
      <c r="E10" s="45"/>
      <c r="F10" s="45"/>
      <c r="G10" s="45"/>
      <c r="H10" s="45"/>
      <c r="I10" s="47"/>
      <c r="J10" s="47"/>
      <c r="K10" s="47"/>
      <c r="L10" s="47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</row>
    <row r="11" s="20" customFormat="1" customHeight="1" spans="1:24">
      <c r="A11" s="45"/>
      <c r="B11" s="45"/>
      <c r="C11" s="45"/>
      <c r="D11" s="45"/>
      <c r="E11" s="45"/>
      <c r="F11" s="45"/>
      <c r="G11" s="45"/>
      <c r="H11" s="45"/>
      <c r="I11" s="47"/>
      <c r="J11" s="47"/>
      <c r="K11" s="47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</row>
    <row r="12" s="20" customFormat="1" ht="27" customHeight="1" spans="1:24">
      <c r="A12" s="46" t="s">
        <v>31</v>
      </c>
      <c r="B12" s="46"/>
      <c r="C12" s="46"/>
      <c r="D12" s="46"/>
      <c r="E12" s="46"/>
      <c r="F12" s="46"/>
      <c r="G12" s="46"/>
      <c r="H12" s="46"/>
      <c r="I12" s="58">
        <f>SUM(I13:I17)</f>
        <v>153.9</v>
      </c>
      <c r="J12" s="58">
        <f>SUM(J13:J17)</f>
        <v>0</v>
      </c>
      <c r="K12" s="58">
        <f>SUM(K13:K17)</f>
        <v>153.9</v>
      </c>
      <c r="L12" s="58">
        <f>SUM(L13:L17)</f>
        <v>0</v>
      </c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="22" customFormat="1" ht="76.5" spans="1:24">
      <c r="A13" s="47">
        <v>1</v>
      </c>
      <c r="B13" s="47" t="s">
        <v>32</v>
      </c>
      <c r="C13" s="47" t="s">
        <v>33</v>
      </c>
      <c r="D13" s="47" t="s">
        <v>34</v>
      </c>
      <c r="E13" s="47" t="s">
        <v>35</v>
      </c>
      <c r="F13" s="47" t="s">
        <v>36</v>
      </c>
      <c r="G13" s="47" t="s">
        <v>36</v>
      </c>
      <c r="H13" s="47" t="s">
        <v>37</v>
      </c>
      <c r="I13" s="47">
        <v>118.9</v>
      </c>
      <c r="J13" s="47">
        <v>0</v>
      </c>
      <c r="K13" s="49">
        <v>118.9</v>
      </c>
      <c r="L13" s="49">
        <v>0</v>
      </c>
      <c r="M13" s="47"/>
      <c r="N13" s="47">
        <v>1189</v>
      </c>
      <c r="O13" s="47" t="s">
        <v>38</v>
      </c>
      <c r="P13" s="47" t="s">
        <v>39</v>
      </c>
      <c r="Q13" s="47" t="s">
        <v>39</v>
      </c>
      <c r="R13" s="47" t="s">
        <v>40</v>
      </c>
      <c r="S13" s="47" t="s">
        <v>40</v>
      </c>
      <c r="T13" s="47" t="s">
        <v>41</v>
      </c>
      <c r="U13" s="47" t="s">
        <v>38</v>
      </c>
      <c r="V13" s="66" t="s">
        <v>42</v>
      </c>
      <c r="W13" s="66" t="s">
        <v>43</v>
      </c>
      <c r="X13" s="47" t="s">
        <v>44</v>
      </c>
    </row>
    <row r="14" s="22" customFormat="1" ht="76.5" spans="1:24">
      <c r="A14" s="47">
        <v>2</v>
      </c>
      <c r="B14" s="47" t="s">
        <v>45</v>
      </c>
      <c r="C14" s="47" t="s">
        <v>33</v>
      </c>
      <c r="D14" s="47" t="s">
        <v>34</v>
      </c>
      <c r="E14" s="47" t="s">
        <v>46</v>
      </c>
      <c r="F14" s="47" t="s">
        <v>36</v>
      </c>
      <c r="G14" s="47" t="s">
        <v>36</v>
      </c>
      <c r="H14" s="47" t="s">
        <v>37</v>
      </c>
      <c r="I14" s="47">
        <v>35</v>
      </c>
      <c r="J14" s="47">
        <v>0</v>
      </c>
      <c r="K14" s="49">
        <v>35</v>
      </c>
      <c r="L14" s="49">
        <v>0</v>
      </c>
      <c r="M14" s="47"/>
      <c r="N14" s="47">
        <v>700</v>
      </c>
      <c r="O14" s="47" t="s">
        <v>38</v>
      </c>
      <c r="P14" s="47" t="s">
        <v>39</v>
      </c>
      <c r="Q14" s="47" t="s">
        <v>39</v>
      </c>
      <c r="R14" s="47" t="s">
        <v>40</v>
      </c>
      <c r="S14" s="47" t="s">
        <v>40</v>
      </c>
      <c r="T14" s="47" t="s">
        <v>41</v>
      </c>
      <c r="U14" s="47" t="s">
        <v>38</v>
      </c>
      <c r="V14" s="66" t="s">
        <v>42</v>
      </c>
      <c r="W14" s="66" t="s">
        <v>43</v>
      </c>
      <c r="X14" s="47" t="s">
        <v>47</v>
      </c>
    </row>
    <row r="15" s="21" customFormat="1" ht="23" customHeight="1" spans="1:24">
      <c r="A15" s="45"/>
      <c r="B15" s="45"/>
      <c r="C15" s="45"/>
      <c r="D15" s="45"/>
      <c r="E15" s="45"/>
      <c r="F15" s="45"/>
      <c r="G15" s="45"/>
      <c r="H15" s="45"/>
      <c r="I15" s="47"/>
      <c r="J15" s="47"/>
      <c r="K15" s="49"/>
      <c r="L15" s="49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="20" customFormat="1" ht="12.75" spans="1:24">
      <c r="A16" s="45"/>
      <c r="B16" s="45"/>
      <c r="C16" s="45"/>
      <c r="D16" s="45"/>
      <c r="E16" s="45"/>
      <c r="F16" s="45"/>
      <c r="G16" s="45"/>
      <c r="H16" s="45"/>
      <c r="I16" s="47"/>
      <c r="J16" s="47"/>
      <c r="K16" s="49"/>
      <c r="L16" s="49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s="19" customFormat="1" ht="12.75" spans="1:24">
      <c r="A17" s="45"/>
      <c r="B17" s="45"/>
      <c r="C17" s="45"/>
      <c r="D17" s="45"/>
      <c r="E17" s="45"/>
      <c r="F17" s="45"/>
      <c r="G17" s="45"/>
      <c r="H17" s="47"/>
      <c r="I17" s="47"/>
      <c r="J17" s="47"/>
      <c r="K17" s="49"/>
      <c r="L17" s="49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</row>
    <row r="18" s="23" customFormat="1" ht="27" customHeight="1" spans="1:24">
      <c r="A18" s="46" t="s">
        <v>48</v>
      </c>
      <c r="B18" s="48"/>
      <c r="C18" s="48"/>
      <c r="D18" s="48"/>
      <c r="E18" s="48"/>
      <c r="F18" s="48"/>
      <c r="G18" s="48"/>
      <c r="H18" s="48"/>
      <c r="I18" s="59">
        <f>SUM(I19:I32)</f>
        <v>0</v>
      </c>
      <c r="J18" s="59">
        <f>SUM(J19:J32)</f>
        <v>0</v>
      </c>
      <c r="K18" s="59">
        <f>SUM(K19:K31)</f>
        <v>0</v>
      </c>
      <c r="L18" s="59">
        <f>SUM(L19:L31)</f>
        <v>0</v>
      </c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</row>
    <row r="19" s="24" customFormat="1" customHeight="1" spans="1:24">
      <c r="A19" s="47"/>
      <c r="B19" s="45"/>
      <c r="C19" s="45"/>
      <c r="D19" s="45"/>
      <c r="E19" s="45"/>
      <c r="F19" s="45"/>
      <c r="G19" s="45"/>
      <c r="H19" s="47"/>
      <c r="I19" s="47"/>
      <c r="J19" s="47"/>
      <c r="K19" s="47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</row>
    <row r="20" s="24" customFormat="1" customHeight="1" spans="1:24">
      <c r="A20" s="47"/>
      <c r="B20" s="45"/>
      <c r="C20" s="45"/>
      <c r="D20" s="45"/>
      <c r="E20" s="45"/>
      <c r="F20" s="45"/>
      <c r="G20" s="45"/>
      <c r="H20" s="47"/>
      <c r="I20" s="47"/>
      <c r="J20" s="47"/>
      <c r="K20" s="47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s="19" customFormat="1" customHeight="1" spans="1:24">
      <c r="A21" s="47"/>
      <c r="B21" s="45"/>
      <c r="C21" s="45"/>
      <c r="D21" s="45"/>
      <c r="E21" s="45"/>
      <c r="F21" s="45"/>
      <c r="G21" s="45"/>
      <c r="H21" s="47"/>
      <c r="I21" s="47"/>
      <c r="J21" s="47"/>
      <c r="K21" s="47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</row>
    <row r="22" s="19" customFormat="1" customHeight="1" spans="1:24">
      <c r="A22" s="47"/>
      <c r="B22" s="45"/>
      <c r="C22" s="45"/>
      <c r="D22" s="45"/>
      <c r="E22" s="45"/>
      <c r="F22" s="45"/>
      <c r="G22" s="45"/>
      <c r="H22" s="47"/>
      <c r="I22" s="47"/>
      <c r="J22" s="47"/>
      <c r="K22" s="47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="24" customFormat="1" customHeight="1" spans="1:24">
      <c r="A23" s="47"/>
      <c r="B23" s="45"/>
      <c r="C23" s="45"/>
      <c r="D23" s="45"/>
      <c r="E23" s="45"/>
      <c r="F23" s="45"/>
      <c r="G23" s="45"/>
      <c r="H23" s="47"/>
      <c r="I23" s="47"/>
      <c r="J23" s="47"/>
      <c r="K23" s="47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="24" customFormat="1" customHeight="1" spans="1:24">
      <c r="A24" s="47"/>
      <c r="B24" s="45"/>
      <c r="C24" s="45"/>
      <c r="D24" s="45"/>
      <c r="E24" s="45"/>
      <c r="F24" s="45"/>
      <c r="G24" s="45"/>
      <c r="H24" s="47"/>
      <c r="I24" s="47"/>
      <c r="J24" s="47"/>
      <c r="K24" s="47"/>
      <c r="L24" s="47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</row>
    <row r="25" s="24" customFormat="1" customHeight="1" spans="1:24">
      <c r="A25" s="47"/>
      <c r="B25" s="45"/>
      <c r="C25" s="45"/>
      <c r="D25" s="45"/>
      <c r="E25" s="45"/>
      <c r="F25" s="45"/>
      <c r="G25" s="45"/>
      <c r="H25" s="47"/>
      <c r="I25" s="47"/>
      <c r="J25" s="47"/>
      <c r="K25" s="47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s="19" customFormat="1" customHeight="1" spans="1:24">
      <c r="A26" s="47"/>
      <c r="B26" s="45"/>
      <c r="C26" s="45"/>
      <c r="D26" s="45"/>
      <c r="E26" s="45"/>
      <c r="F26" s="45"/>
      <c r="G26" s="45"/>
      <c r="H26" s="47"/>
      <c r="I26" s="47"/>
      <c r="J26" s="47"/>
      <c r="K26" s="47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</row>
    <row r="27" s="19" customFormat="1" customHeight="1" spans="1:24">
      <c r="A27" s="47"/>
      <c r="B27" s="45"/>
      <c r="C27" s="45"/>
      <c r="D27" s="45"/>
      <c r="E27" s="45"/>
      <c r="F27" s="45"/>
      <c r="G27" s="45"/>
      <c r="H27" s="47"/>
      <c r="I27" s="47"/>
      <c r="J27" s="47"/>
      <c r="K27" s="47"/>
      <c r="L27" s="47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</row>
    <row r="28" s="25" customFormat="1" customHeight="1" spans="1:24">
      <c r="A28" s="47"/>
      <c r="B28" s="45"/>
      <c r="C28" s="45"/>
      <c r="D28" s="45"/>
      <c r="E28" s="45"/>
      <c r="F28" s="45"/>
      <c r="G28" s="45"/>
      <c r="H28" s="47"/>
      <c r="I28" s="52"/>
      <c r="J28" s="52"/>
      <c r="K28" s="52"/>
      <c r="L28" s="52"/>
      <c r="M28" s="45"/>
      <c r="N28" s="53"/>
      <c r="O28" s="45"/>
      <c r="P28" s="45"/>
      <c r="Q28" s="45"/>
      <c r="R28" s="45"/>
      <c r="S28" s="45"/>
      <c r="T28" s="45"/>
      <c r="U28" s="45"/>
      <c r="V28" s="53"/>
      <c r="W28" s="53"/>
      <c r="X28" s="53"/>
    </row>
    <row r="29" s="25" customFormat="1" customHeight="1" spans="1:24">
      <c r="A29" s="47"/>
      <c r="B29" s="45"/>
      <c r="C29" s="45"/>
      <c r="D29" s="45"/>
      <c r="E29" s="45"/>
      <c r="F29" s="45"/>
      <c r="G29" s="45"/>
      <c r="H29" s="47"/>
      <c r="I29" s="52"/>
      <c r="J29" s="52"/>
      <c r="K29" s="52"/>
      <c r="L29" s="52"/>
      <c r="M29" s="45"/>
      <c r="N29" s="53"/>
      <c r="O29" s="45"/>
      <c r="P29" s="45"/>
      <c r="Q29" s="45"/>
      <c r="R29" s="45"/>
      <c r="S29" s="45"/>
      <c r="T29" s="45"/>
      <c r="U29" s="45"/>
      <c r="V29" s="53"/>
      <c r="W29" s="53"/>
      <c r="X29" s="53"/>
    </row>
    <row r="30" s="19" customFormat="1" customHeight="1" spans="1:24">
      <c r="A30" s="47"/>
      <c r="B30" s="45"/>
      <c r="C30" s="45"/>
      <c r="D30" s="45"/>
      <c r="E30" s="45"/>
      <c r="F30" s="45"/>
      <c r="G30" s="45"/>
      <c r="H30" s="47"/>
      <c r="I30" s="47"/>
      <c r="J30" s="47"/>
      <c r="K30" s="47"/>
      <c r="L30" s="47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</row>
    <row r="31" s="19" customFormat="1" customHeight="1" spans="1:24">
      <c r="A31" s="47"/>
      <c r="B31" s="45"/>
      <c r="C31" s="45"/>
      <c r="D31" s="45"/>
      <c r="E31" s="45"/>
      <c r="F31" s="45"/>
      <c r="G31" s="45"/>
      <c r="H31" s="47"/>
      <c r="I31" s="47"/>
      <c r="J31" s="47"/>
      <c r="K31" s="47"/>
      <c r="L31" s="47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</row>
    <row r="32" s="26" customFormat="1" customHeight="1" spans="1:24">
      <c r="A32" s="47"/>
      <c r="B32" s="45"/>
      <c r="C32" s="45"/>
      <c r="D32" s="45"/>
      <c r="E32" s="49"/>
      <c r="F32" s="50"/>
      <c r="G32" s="50"/>
      <c r="H32" s="51"/>
      <c r="I32" s="49"/>
      <c r="J32" s="49"/>
      <c r="K32" s="49"/>
      <c r="L32" s="49"/>
      <c r="M32" s="45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0"/>
    </row>
    <row r="33" s="23" customFormat="1" ht="27" customHeight="1" spans="1:24">
      <c r="A33" s="46" t="s">
        <v>49</v>
      </c>
      <c r="B33" s="48"/>
      <c r="C33" s="48"/>
      <c r="D33" s="48"/>
      <c r="E33" s="48"/>
      <c r="F33" s="48"/>
      <c r="G33" s="48"/>
      <c r="H33" s="48"/>
      <c r="I33" s="59"/>
      <c r="J33" s="59"/>
      <c r="K33" s="59"/>
      <c r="L33" s="59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="27" customFormat="1" ht="27" customHeight="1" spans="1:24">
      <c r="A34" s="52"/>
      <c r="B34" s="53"/>
      <c r="C34" s="53"/>
      <c r="D34" s="53"/>
      <c r="E34" s="53"/>
      <c r="F34" s="53"/>
      <c r="G34" s="53"/>
      <c r="H34" s="52"/>
      <c r="I34" s="52"/>
      <c r="J34" s="52"/>
      <c r="K34" s="52"/>
      <c r="L34" s="52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="23" customFormat="1" ht="27" customHeight="1" spans="1:24">
      <c r="A35" s="46" t="s">
        <v>50</v>
      </c>
      <c r="B35" s="48"/>
      <c r="C35" s="48"/>
      <c r="D35" s="48"/>
      <c r="E35" s="48"/>
      <c r="F35" s="48"/>
      <c r="G35" s="48"/>
      <c r="H35" s="48"/>
      <c r="I35" s="59">
        <f>I36</f>
        <v>70.1</v>
      </c>
      <c r="J35" s="59">
        <f>J36</f>
        <v>0</v>
      </c>
      <c r="K35" s="59">
        <f>K36</f>
        <v>70.1</v>
      </c>
      <c r="L35" s="59">
        <f>L36</f>
        <v>0</v>
      </c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="22" customFormat="1" ht="102" spans="1:24">
      <c r="A36" s="47">
        <v>1</v>
      </c>
      <c r="B36" s="47" t="s">
        <v>51</v>
      </c>
      <c r="C36" s="47" t="s">
        <v>52</v>
      </c>
      <c r="D36" s="47" t="s">
        <v>53</v>
      </c>
      <c r="E36" s="47" t="s">
        <v>54</v>
      </c>
      <c r="F36" s="54" t="s">
        <v>36</v>
      </c>
      <c r="G36" s="54" t="s">
        <v>36</v>
      </c>
      <c r="H36" s="54" t="s">
        <v>37</v>
      </c>
      <c r="I36" s="47">
        <f>J36+K36+L36</f>
        <v>70.1</v>
      </c>
      <c r="J36" s="47">
        <v>0</v>
      </c>
      <c r="K36" s="54">
        <v>70.1</v>
      </c>
      <c r="L36" s="47">
        <v>0</v>
      </c>
      <c r="M36" s="47"/>
      <c r="N36" s="47">
        <v>306</v>
      </c>
      <c r="O36" s="47" t="s">
        <v>38</v>
      </c>
      <c r="P36" s="47" t="s">
        <v>39</v>
      </c>
      <c r="Q36" s="47" t="s">
        <v>39</v>
      </c>
      <c r="R36" s="47" t="s">
        <v>55</v>
      </c>
      <c r="S36" s="47" t="s">
        <v>56</v>
      </c>
      <c r="T36" s="47" t="s">
        <v>57</v>
      </c>
      <c r="U36" s="47" t="s">
        <v>38</v>
      </c>
      <c r="V36" s="66" t="s">
        <v>42</v>
      </c>
      <c r="W36" s="66" t="s">
        <v>43</v>
      </c>
      <c r="X36" s="47" t="s">
        <v>58</v>
      </c>
    </row>
    <row r="37" s="23" customFormat="1" ht="27" customHeight="1" spans="1:24">
      <c r="A37" s="46" t="s">
        <v>59</v>
      </c>
      <c r="B37" s="48"/>
      <c r="C37" s="48"/>
      <c r="D37" s="48"/>
      <c r="E37" s="48"/>
      <c r="F37" s="48"/>
      <c r="G37" s="48"/>
      <c r="H37" s="48"/>
      <c r="I37" s="59"/>
      <c r="J37" s="59"/>
      <c r="K37" s="59"/>
      <c r="L37" s="59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="19" customFormat="1" ht="27" customHeight="1" spans="1:24">
      <c r="A38" s="52"/>
      <c r="B38" s="45"/>
      <c r="C38" s="45"/>
      <c r="D38" s="45"/>
      <c r="E38" s="45"/>
      <c r="F38" s="45"/>
      <c r="G38" s="45"/>
      <c r="H38" s="47"/>
      <c r="I38" s="47"/>
      <c r="J38" s="47"/>
      <c r="K38" s="47"/>
      <c r="L38" s="47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</row>
    <row r="39" s="20" customFormat="1" ht="27" customHeight="1" spans="1:24">
      <c r="A39" s="46" t="s">
        <v>60</v>
      </c>
      <c r="B39" s="46"/>
      <c r="C39" s="46"/>
      <c r="D39" s="46"/>
      <c r="E39" s="46"/>
      <c r="F39" s="46"/>
      <c r="G39" s="46"/>
      <c r="H39" s="46"/>
      <c r="I39" s="58"/>
      <c r="J39" s="58"/>
      <c r="K39" s="58"/>
      <c r="L39" s="58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</row>
    <row r="40" s="19" customFormat="1" ht="27" customHeight="1" spans="1:24">
      <c r="A40" s="52"/>
      <c r="B40" s="45"/>
      <c r="C40" s="45"/>
      <c r="D40" s="45"/>
      <c r="E40" s="45"/>
      <c r="F40" s="45"/>
      <c r="G40" s="45"/>
      <c r="H40" s="47"/>
      <c r="I40" s="47"/>
      <c r="J40" s="47"/>
      <c r="K40" s="47"/>
      <c r="L40" s="47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</row>
    <row r="41" s="20" customFormat="1" ht="27" customHeight="1" spans="1:24">
      <c r="A41" s="46" t="s">
        <v>61</v>
      </c>
      <c r="B41" s="46"/>
      <c r="C41" s="46"/>
      <c r="D41" s="46"/>
      <c r="E41" s="46"/>
      <c r="F41" s="46"/>
      <c r="G41" s="46"/>
      <c r="H41" s="46"/>
      <c r="I41" s="58"/>
      <c r="J41" s="58"/>
      <c r="K41" s="58"/>
      <c r="L41" s="58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</row>
    <row r="42" s="19" customFormat="1" ht="27" customHeight="1" spans="1:24">
      <c r="A42" s="52"/>
      <c r="B42" s="45"/>
      <c r="C42" s="45"/>
      <c r="D42" s="45"/>
      <c r="E42" s="45"/>
      <c r="F42" s="45"/>
      <c r="G42" s="45"/>
      <c r="H42" s="47"/>
      <c r="I42" s="47"/>
      <c r="J42" s="47"/>
      <c r="K42" s="47"/>
      <c r="L42" s="47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</row>
    <row r="43" s="27" customFormat="1" ht="27" customHeight="1" spans="1:24">
      <c r="A43" s="55"/>
      <c r="B43" s="56"/>
      <c r="C43" s="56"/>
      <c r="D43" s="56"/>
      <c r="E43" s="56"/>
      <c r="F43" s="56"/>
      <c r="G43" s="56"/>
      <c r="H43" s="55"/>
      <c r="I43" s="55"/>
      <c r="J43" s="55"/>
      <c r="K43" s="55"/>
      <c r="L43" s="55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</sheetData>
  <mergeCells count="47">
    <mergeCell ref="A1:B1"/>
    <mergeCell ref="A2:X2"/>
    <mergeCell ref="A3:C3"/>
    <mergeCell ref="E3:F3"/>
    <mergeCell ref="N3:O3"/>
    <mergeCell ref="F4:G4"/>
    <mergeCell ref="I4:L4"/>
    <mergeCell ref="J5:K5"/>
    <mergeCell ref="A7:H7"/>
    <mergeCell ref="A8:H8"/>
    <mergeCell ref="M8:X8"/>
    <mergeCell ref="A12:H12"/>
    <mergeCell ref="M12:X12"/>
    <mergeCell ref="A18:H18"/>
    <mergeCell ref="M18:X18"/>
    <mergeCell ref="A33:H33"/>
    <mergeCell ref="M33:X33"/>
    <mergeCell ref="A35:H35"/>
    <mergeCell ref="M35:X35"/>
    <mergeCell ref="A37:H37"/>
    <mergeCell ref="M37:X37"/>
    <mergeCell ref="A39:H39"/>
    <mergeCell ref="M39:X39"/>
    <mergeCell ref="A41:H41"/>
    <mergeCell ref="M41:X41"/>
    <mergeCell ref="A4:A6"/>
    <mergeCell ref="B4:B6"/>
    <mergeCell ref="C4:C6"/>
    <mergeCell ref="D4:D6"/>
    <mergeCell ref="E4:E6"/>
    <mergeCell ref="F5:F6"/>
    <mergeCell ref="G5:G6"/>
    <mergeCell ref="H4:H6"/>
    <mergeCell ref="I5:I6"/>
    <mergeCell ref="L5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</mergeCells>
  <pageMargins left="0.590551181102362" right="0.432638888888889" top="0.78740157480315" bottom="0.78740157480315" header="0" footer="0"/>
  <pageSetup paperSize="8" scale="63" orientation="landscape" horizontalDpi="600" vertic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G9" sqref="G9"/>
    </sheetView>
  </sheetViews>
  <sheetFormatPr defaultColWidth="9" defaultRowHeight="13.5" outlineLevelCol="5"/>
  <cols>
    <col min="1" max="1" width="23" customWidth="1"/>
    <col min="2" max="2" width="29.75" style="2" customWidth="1"/>
    <col min="3" max="3" width="17.875" style="3" hidden="1" customWidth="1"/>
    <col min="4" max="4" width="28.125" style="4" hidden="1" customWidth="1"/>
    <col min="5" max="5" width="24.875" style="5" customWidth="1"/>
  </cols>
  <sheetData>
    <row r="1" s="1" customFormat="1" ht="30" customHeight="1" spans="1:5">
      <c r="A1" s="6" t="s">
        <v>62</v>
      </c>
      <c r="B1" s="7"/>
      <c r="C1" s="6"/>
      <c r="D1" s="6"/>
      <c r="E1" s="8"/>
    </row>
    <row r="2" s="1" customFormat="1" ht="30" customHeight="1" spans="1:5">
      <c r="A2" s="9" t="s">
        <v>63</v>
      </c>
      <c r="B2" s="10" t="s">
        <v>64</v>
      </c>
      <c r="C2" s="11" t="s">
        <v>65</v>
      </c>
      <c r="D2" s="11" t="s">
        <v>66</v>
      </c>
      <c r="E2" s="12" t="s">
        <v>67</v>
      </c>
    </row>
    <row r="3" s="1" customFormat="1" ht="30" customHeight="1" spans="1:5">
      <c r="A3" s="9" t="s">
        <v>68</v>
      </c>
      <c r="B3" s="10">
        <v>258</v>
      </c>
      <c r="C3" s="11">
        <f>B3*0.08245</f>
        <v>21.2721</v>
      </c>
      <c r="D3" s="11">
        <f>B3*0.09709</f>
        <v>25.04922</v>
      </c>
      <c r="E3" s="12">
        <v>40</v>
      </c>
    </row>
    <row r="4" s="1" customFormat="1" ht="30" customHeight="1" spans="1:5">
      <c r="A4" s="9" t="s">
        <v>69</v>
      </c>
      <c r="B4" s="10">
        <v>190</v>
      </c>
      <c r="C4" s="11">
        <f t="shared" ref="C4:C9" si="0">B4*0.08245</f>
        <v>15.6655</v>
      </c>
      <c r="D4" s="11">
        <f t="shared" ref="D4:D9" si="1">B4*0.09709</f>
        <v>18.4471</v>
      </c>
      <c r="E4" s="12">
        <v>50</v>
      </c>
    </row>
    <row r="5" s="1" customFormat="1" ht="30" customHeight="1" spans="1:5">
      <c r="A5" s="9" t="s">
        <v>70</v>
      </c>
      <c r="B5" s="10">
        <v>173</v>
      </c>
      <c r="C5" s="11">
        <f t="shared" si="0"/>
        <v>14.26385</v>
      </c>
      <c r="D5" s="11">
        <f t="shared" si="1"/>
        <v>16.79657</v>
      </c>
      <c r="E5" s="12">
        <v>22</v>
      </c>
    </row>
    <row r="6" s="1" customFormat="1" ht="30" customHeight="1" spans="1:5">
      <c r="A6" s="9" t="s">
        <v>71</v>
      </c>
      <c r="B6" s="10">
        <v>492</v>
      </c>
      <c r="C6" s="11">
        <f t="shared" si="0"/>
        <v>40.5654</v>
      </c>
      <c r="D6" s="11">
        <f t="shared" si="1"/>
        <v>47.76828</v>
      </c>
      <c r="E6" s="12">
        <v>30</v>
      </c>
    </row>
    <row r="7" s="1" customFormat="1" ht="30" customHeight="1" spans="1:5">
      <c r="A7" s="9" t="s">
        <v>72</v>
      </c>
      <c r="B7" s="10">
        <v>140</v>
      </c>
      <c r="C7" s="11">
        <f t="shared" si="0"/>
        <v>11.543</v>
      </c>
      <c r="D7" s="11">
        <f t="shared" si="1"/>
        <v>13.5926</v>
      </c>
      <c r="E7" s="12">
        <v>15</v>
      </c>
    </row>
    <row r="8" s="1" customFormat="1" ht="30" customHeight="1" spans="1:5">
      <c r="A8" s="9" t="s">
        <v>73</v>
      </c>
      <c r="B8" s="10">
        <v>193</v>
      </c>
      <c r="C8" s="11">
        <f t="shared" si="0"/>
        <v>15.91285</v>
      </c>
      <c r="D8" s="11">
        <f t="shared" si="1"/>
        <v>18.73837</v>
      </c>
      <c r="E8" s="12">
        <v>0</v>
      </c>
    </row>
    <row r="9" s="1" customFormat="1" ht="30" customHeight="1" spans="1:5">
      <c r="A9" s="9" t="s">
        <v>74</v>
      </c>
      <c r="B9" s="10">
        <v>132</v>
      </c>
      <c r="C9" s="11">
        <f t="shared" si="0"/>
        <v>10.8834</v>
      </c>
      <c r="D9" s="11">
        <f t="shared" si="1"/>
        <v>12.81588</v>
      </c>
      <c r="E9" s="12">
        <v>0</v>
      </c>
    </row>
    <row r="10" s="1" customFormat="1" ht="30" customHeight="1" spans="1:5">
      <c r="A10" s="9" t="s">
        <v>75</v>
      </c>
      <c r="B10" s="10">
        <v>26.8</v>
      </c>
      <c r="C10" s="11"/>
      <c r="D10" s="11"/>
      <c r="E10" s="12">
        <v>26.8</v>
      </c>
    </row>
    <row r="11" s="1" customFormat="1" ht="30" customHeight="1" spans="1:5">
      <c r="A11" s="9" t="s">
        <v>76</v>
      </c>
      <c r="B11" s="10">
        <v>280</v>
      </c>
      <c r="C11" s="11">
        <f>B11*0.08245</f>
        <v>23.086</v>
      </c>
      <c r="D11" s="11"/>
      <c r="E11" s="12">
        <v>0</v>
      </c>
    </row>
    <row r="12" ht="30" customHeight="1" spans="1:5">
      <c r="A12" s="13"/>
      <c r="B12" s="14"/>
      <c r="C12" s="15"/>
      <c r="D12" s="11" t="s">
        <v>29</v>
      </c>
      <c r="E12" s="12">
        <f>SUM(E3:E10)</f>
        <v>183.8</v>
      </c>
    </row>
    <row r="29" spans="6:6">
      <c r="F29">
        <v>153.2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项目计划表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田威</cp:lastModifiedBy>
  <dcterms:created xsi:type="dcterms:W3CDTF">2023-09-14T01:16:00Z</dcterms:created>
  <cp:lastPrinted>2024-01-12T02:29:00Z</cp:lastPrinted>
  <dcterms:modified xsi:type="dcterms:W3CDTF">2024-10-26T01:25:29Z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2793577587E14E52A50D1248BA21BC15_13</vt:lpwstr>
  </property>
</Properties>
</file>